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alexandraloser/Desktop/"/>
    </mc:Choice>
  </mc:AlternateContent>
  <xr:revisionPtr revIDLastSave="0" documentId="8_{B5EF8F04-2D0A-9446-9979-322A8FD1A205}" xr6:coauthVersionLast="47" xr6:coauthVersionMax="47" xr10:uidLastSave="{00000000-0000-0000-0000-000000000000}"/>
  <bookViews>
    <workbookView xWindow="0" yWindow="500" windowWidth="28800" windowHeight="15620" tabRatio="500" xr2:uid="{00000000-000D-0000-FFFF-FFFF00000000}"/>
  </bookViews>
  <sheets>
    <sheet name="Blat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B2" i="1" s="1"/>
  <c r="E2" i="1"/>
  <c r="E4" i="1" s="1"/>
  <c r="B9" i="1"/>
  <c r="E44" i="1"/>
  <c r="E6" i="1"/>
  <c r="E7" i="1"/>
  <c r="E3" i="1" l="1"/>
  <c r="E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 Unterkofler</author>
  </authors>
  <commentList>
    <comment ref="B1" authorId="0" shapeId="0" xr:uid="{00000000-0006-0000-0000-000001000000}">
      <text>
        <r>
          <rPr>
            <sz val="14"/>
            <color indexed="8"/>
            <rFont val="Calibri"/>
            <family val="2"/>
          </rPr>
          <t>Unterrichts-verpflichtung</t>
        </r>
      </text>
    </comment>
    <comment ref="B2" authorId="0" shapeId="0" xr:uid="{00000000-0006-0000-0000-000002000000}">
      <text>
        <r>
          <rPr>
            <sz val="14"/>
            <color indexed="8"/>
            <rFont val="Calibri"/>
            <family val="2"/>
          </rPr>
          <t>Vorbereitung</t>
        </r>
      </text>
    </comment>
    <comment ref="B5" authorId="0" shapeId="0" xr:uid="{00000000-0006-0000-0000-000005000000}">
      <text>
        <r>
          <rPr>
            <b/>
            <sz val="12"/>
            <color indexed="8"/>
            <rFont val="Calibri"/>
            <family val="2"/>
          </rPr>
          <t>ASO=22; VS=22; PS=21; NMS=21
oder verminderte Lehrverpflichtungsstunden eintragen</t>
        </r>
        <r>
          <rPr>
            <sz val="9"/>
            <color indexed="8"/>
            <rFont val="Calibri"/>
            <family val="2"/>
          </rPr>
          <t xml:space="preserve">
</t>
        </r>
      </text>
    </comment>
    <comment ref="E5" authorId="0" shapeId="0" xr:uid="{00000000-0006-0000-0000-000006000000}">
      <text>
        <r>
          <rPr>
            <sz val="14"/>
            <color indexed="81"/>
            <rFont val="Calibri"/>
            <family val="2"/>
          </rPr>
          <t xml:space="preserve">Wenn du Klassenvorstand bist, dann bitte hier 66 Stunden eintragen.
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0" authorId="0" shapeId="0" xr:uid="{00000000-0006-0000-0000-000007000000}">
      <text>
        <r>
          <rPr>
            <b/>
            <sz val="14"/>
            <color indexed="81"/>
            <rFont val="Calibri"/>
            <family val="2"/>
          </rPr>
          <t>zusätzliche Tätigkeiten</t>
        </r>
        <r>
          <rPr>
            <sz val="14"/>
            <color indexed="81"/>
            <rFont val="Calibri"/>
            <family val="2"/>
          </rPr>
          <t xml:space="preserve">
</t>
        </r>
      </text>
    </comment>
    <comment ref="A29" authorId="0" shapeId="0" xr:uid="{00000000-0006-0000-0000-000008000000}">
      <text>
        <r>
          <rPr>
            <b/>
            <sz val="14"/>
            <color indexed="81"/>
            <rFont val="Calibri"/>
            <family val="2"/>
          </rPr>
          <t>zusätzliche Tätigkeiten</t>
        </r>
        <r>
          <rPr>
            <sz val="14"/>
            <color indexed="81"/>
            <rFont val="Calibri"/>
            <family val="2"/>
          </rPr>
          <t xml:space="preserve">
</t>
        </r>
      </text>
    </comment>
    <comment ref="D31" authorId="0" shapeId="0" xr:uid="{00000000-0006-0000-0000-000009000000}">
      <text>
        <r>
          <rPr>
            <b/>
            <sz val="14"/>
            <color indexed="81"/>
            <rFont val="Calibri"/>
            <family val="2"/>
          </rPr>
          <t>zusätzliche Tätigkeiten</t>
        </r>
        <r>
          <rPr>
            <sz val="14"/>
            <color indexed="81"/>
            <rFont val="Calibri"/>
            <family val="2"/>
          </rPr>
          <t xml:space="preserve">
</t>
        </r>
      </text>
    </comment>
    <comment ref="D41" authorId="0" shapeId="0" xr:uid="{00000000-0006-0000-0000-00000A000000}">
      <text>
        <r>
          <rPr>
            <b/>
            <sz val="14"/>
            <color indexed="8"/>
            <rFont val="Calibri"/>
            <family val="2"/>
          </rPr>
          <t>zusätzliche Tätigkeiten</t>
        </r>
        <r>
          <rPr>
            <sz val="14"/>
            <color indexed="8"/>
            <rFont val="Calibri"/>
            <family val="2"/>
          </rPr>
          <t xml:space="preserve">
</t>
        </r>
      </text>
    </comment>
    <comment ref="A45" authorId="0" shapeId="0" xr:uid="{00000000-0006-0000-0000-00000B000000}">
      <text>
        <r>
          <rPr>
            <b/>
            <sz val="14"/>
            <color indexed="81"/>
            <rFont val="Calibri"/>
            <family val="2"/>
          </rPr>
          <t>zusätzliche Tätigkeiten</t>
        </r>
        <r>
          <rPr>
            <sz val="14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<sst xmlns="http://schemas.openxmlformats.org/spreadsheetml/2006/main" count="65" uniqueCount="64">
  <si>
    <t>Bereich Administration und Organisation</t>
  </si>
  <si>
    <t>Schulbibliothek</t>
  </si>
  <si>
    <t>Stundenplanerstellung</t>
  </si>
  <si>
    <t>Planung "Tag der offenen Tür"</t>
  </si>
  <si>
    <t>Evaluation</t>
  </si>
  <si>
    <t>Schulschwerpunkt</t>
  </si>
  <si>
    <t>Lehrerbücherei</t>
  </si>
  <si>
    <t>Leitervertretung</t>
  </si>
  <si>
    <t>PC Betreuung</t>
  </si>
  <si>
    <t>zusätzliche Fortbildung</t>
  </si>
  <si>
    <t>Jugendsingen</t>
  </si>
  <si>
    <t>Teilnahme an Wettkämpfen</t>
  </si>
  <si>
    <t>Klassenforum</t>
  </si>
  <si>
    <t>Schulforum</t>
  </si>
  <si>
    <t>Sprechstunden</t>
  </si>
  <si>
    <t>Beratungsgespräche</t>
  </si>
  <si>
    <t>Informationsabende</t>
  </si>
  <si>
    <t>Schulreifetest</t>
  </si>
  <si>
    <t>Stammtisch mit Eltern</t>
  </si>
  <si>
    <t>individuelle Beratung, Frühwarnsystem</t>
  </si>
  <si>
    <t>Projektarbeiten</t>
  </si>
  <si>
    <t>Sporttag</t>
  </si>
  <si>
    <t>musikalische Projekte</t>
  </si>
  <si>
    <t>Lesenacht</t>
  </si>
  <si>
    <t>Wettkämpfe</t>
  </si>
  <si>
    <t>Schulversuche</t>
  </si>
  <si>
    <t>Homepage</t>
  </si>
  <si>
    <t>Sonstige Tätigkeiten</t>
  </si>
  <si>
    <t>Verwalten von Kustodiaten</t>
  </si>
  <si>
    <t>Mitarbeit in der Gewerkschaft</t>
  </si>
  <si>
    <t>Mitarbeit in der Personalvertretung</t>
  </si>
  <si>
    <t>Jugendrotkreuz</t>
  </si>
  <si>
    <t>Buchklub</t>
  </si>
  <si>
    <t>Theater der Jugend</t>
  </si>
  <si>
    <t>Schulsparen</t>
  </si>
  <si>
    <t>Internationale Projekte</t>
  </si>
  <si>
    <t>Schikurse</t>
  </si>
  <si>
    <t>Sprachwochen</t>
  </si>
  <si>
    <t>schulbezogene Veranstaltungen</t>
  </si>
  <si>
    <t>Veranstaltungen</t>
  </si>
  <si>
    <t>Projektwochen</t>
  </si>
  <si>
    <t>(die über das gesetzlich vorge-</t>
  </si>
  <si>
    <t>schriebene Ausmaß hinausgehen)</t>
  </si>
  <si>
    <t>Schulpartnerschaft</t>
  </si>
  <si>
    <t>noch fehlende Stunden</t>
  </si>
  <si>
    <t>Datum</t>
  </si>
  <si>
    <t>Supplierverpflichtung</t>
  </si>
  <si>
    <t>Klassenvorstandschaft</t>
  </si>
  <si>
    <t>Lehramtliche Pflichten</t>
  </si>
  <si>
    <t>Name eintragen</t>
  </si>
  <si>
    <t>Summe Spalte 1 und 2</t>
  </si>
  <si>
    <t>Jahresnorm aktuell</t>
  </si>
  <si>
    <t>Jahresnorm Ausgangsbasis</t>
  </si>
  <si>
    <t>Schulmilch, Jause</t>
  </si>
  <si>
    <t>Weitere Infos:</t>
  </si>
  <si>
    <t>verpflichtende Stunden Bereich C</t>
  </si>
  <si>
    <t>Unterschrift LehrerIn / DirektorIn</t>
  </si>
  <si>
    <t>verpflichtende Fortbildung</t>
  </si>
  <si>
    <t>Alexandra Loser: 0664 16 25 988</t>
  </si>
  <si>
    <r>
      <t xml:space="preserve">gehaltene Stunden </t>
    </r>
    <r>
      <rPr>
        <b/>
        <sz val="11"/>
        <color indexed="10"/>
        <rFont val="Calibri"/>
        <family val="2"/>
      </rPr>
      <t>ohne  M</t>
    </r>
    <r>
      <rPr>
        <b/>
        <sz val="11"/>
        <color indexed="10"/>
        <rFont val="Calibri"/>
        <family val="2"/>
      </rPr>
      <t>D</t>
    </r>
    <r>
      <rPr>
        <b/>
        <sz val="11"/>
        <color rgb="FFFF0000"/>
        <rFont val="Calibri"/>
        <family val="2"/>
      </rPr>
      <t>L</t>
    </r>
  </si>
  <si>
    <t>Bitte eintragen: VS, MS, ASO, PS</t>
  </si>
  <si>
    <t>Schuljahr 2025/26</t>
  </si>
  <si>
    <t>Alexander Frick: 0699 11 30 50 17</t>
  </si>
  <si>
    <t>(unter 43 Jahren = 1816; sonst 1776)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</si>
</sst>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4"/>
      <color indexed="81"/>
      <name val="Calibri"/>
      <family val="2"/>
    </font>
    <font>
      <sz val="14"/>
      <color indexed="81"/>
      <name val="Calibri"/>
      <family val="2"/>
    </font>
    <font>
      <sz val="9"/>
      <color indexed="81"/>
      <name val="Calibri"/>
      <family val="2"/>
    </font>
    <font>
      <b/>
      <sz val="11"/>
      <color indexed="10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Font="0" applyBorder="0" applyAlignment="0">
      <alignment vertical="top"/>
    </xf>
  </cellStyleXfs>
  <cellXfs count="50">
    <xf numFmtId="0" fontId="0" fillId="0" borderId="0" xfId="0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11" fillId="0" borderId="1" xfId="0" applyFont="1" applyBorder="1" applyAlignment="1">
      <alignment wrapText="1"/>
    </xf>
    <xf numFmtId="0" fontId="0" fillId="0" borderId="2" xfId="0" applyBorder="1"/>
    <xf numFmtId="0" fontId="12" fillId="0" borderId="0" xfId="0" applyFont="1"/>
    <xf numFmtId="0" fontId="0" fillId="2" borderId="2" xfId="0" applyFill="1" applyBorder="1"/>
    <xf numFmtId="0" fontId="13" fillId="2" borderId="2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1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/>
    <xf numFmtId="0" fontId="10" fillId="3" borderId="0" xfId="0" applyFont="1" applyFill="1" applyAlignment="1" applyProtection="1">
      <alignment horizontal="center"/>
      <protection locked="0"/>
    </xf>
    <xf numFmtId="0" fontId="14" fillId="0" borderId="0" xfId="0" quotePrefix="1" applyFont="1" applyProtection="1">
      <protection hidden="1"/>
    </xf>
    <xf numFmtId="0" fontId="14" fillId="3" borderId="0" xfId="0" applyFont="1" applyFill="1" applyProtection="1">
      <protection locked="0"/>
    </xf>
    <xf numFmtId="0" fontId="14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4" fillId="3" borderId="3" xfId="0" applyFont="1" applyFill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3" borderId="3" xfId="0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3" borderId="5" xfId="0" applyFont="1" applyFill="1" applyBorder="1" applyAlignment="1" applyProtection="1">
      <alignment horizontal="center"/>
      <protection locked="0"/>
    </xf>
    <xf numFmtId="0" fontId="15" fillId="0" borderId="0" xfId="0" applyFont="1"/>
    <xf numFmtId="0" fontId="11" fillId="0" borderId="0" xfId="0" applyFont="1" applyAlignment="1">
      <alignment vertical="top"/>
    </xf>
    <xf numFmtId="0" fontId="16" fillId="4" borderId="0" xfId="0" applyFont="1" applyFill="1"/>
    <xf numFmtId="0" fontId="10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7" fillId="0" borderId="0" xfId="0" applyFont="1"/>
    <xf numFmtId="0" fontId="18" fillId="0" borderId="0" xfId="0" applyFont="1"/>
    <xf numFmtId="0" fontId="13" fillId="4" borderId="3" xfId="0" applyFont="1" applyFill="1" applyBorder="1" applyProtection="1">
      <protection hidden="1"/>
    </xf>
    <xf numFmtId="0" fontId="19" fillId="0" borderId="0" xfId="0" applyFont="1" applyProtection="1">
      <protection hidden="1"/>
    </xf>
    <xf numFmtId="0" fontId="19" fillId="4" borderId="0" xfId="0" applyFont="1" applyFill="1" applyProtection="1">
      <protection hidden="1"/>
    </xf>
    <xf numFmtId="0" fontId="0" fillId="0" borderId="0" xfId="0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left"/>
    </xf>
    <xf numFmtId="0" fontId="11" fillId="0" borderId="3" xfId="0" applyFont="1" applyBorder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0" fontId="0" fillId="0" borderId="0" xfId="0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164" fontId="18" fillId="0" borderId="0" xfId="0" applyNumberFormat="1" applyFont="1" applyAlignment="1" applyProtection="1">
      <alignment horizontal="center"/>
      <protection hidden="1"/>
    </xf>
    <xf numFmtId="0" fontId="22" fillId="0" borderId="0" xfId="0" applyFont="1"/>
  </cellXfs>
  <cellStyles count="2">
    <cellStyle name="Formatvorlage 1" xfId="1" xr:uid="{00000000-0005-0000-0000-000000000000}"/>
    <cellStyle name="Standard" xfId="0" builtinId="0" customBuilti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577850</xdr:colOff>
      <xdr:row>0</xdr:row>
      <xdr:rowOff>29633</xdr:rowOff>
    </xdr:from>
    <xdr:to>
      <xdr:col>19</xdr:col>
      <xdr:colOff>301625</xdr:colOff>
      <xdr:row>23</xdr:row>
      <xdr:rowOff>50800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5FB200F-697C-8D3F-0CCA-C401C1E8D3F6}"/>
            </a:ext>
          </a:extLst>
        </xdr:cNvPr>
        <xdr:cNvSpPr txBox="1"/>
      </xdr:nvSpPr>
      <xdr:spPr>
        <a:xfrm>
          <a:off x="7179733" y="29633"/>
          <a:ext cx="5541434" cy="46101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2000" b="1">
              <a:solidFill>
                <a:srgbClr val="FF0000"/>
              </a:solidFill>
            </a:rPr>
            <a:t>Bereich C</a:t>
          </a:r>
        </a:p>
        <a:p>
          <a:pPr algn="ctr"/>
          <a:endParaRPr lang="de-DE" sz="1000" b="1" baseline="0">
            <a:solidFill>
              <a:srgbClr val="FF0000"/>
            </a:solidFill>
          </a:endParaRPr>
        </a:p>
        <a:p>
          <a:pPr algn="l"/>
          <a:r>
            <a:rPr lang="de-DE" sz="1600" b="1" u="sng" baseline="0"/>
            <a:t>Vorgehensweise:</a:t>
          </a:r>
        </a:p>
        <a:p>
          <a:pPr algn="l"/>
          <a:endParaRPr lang="de-DE" sz="1600" b="1" u="sng" baseline="0"/>
        </a:p>
        <a:p>
          <a:pPr algn="l"/>
          <a:r>
            <a:rPr lang="de-DE" sz="1100" b="1" baseline="0"/>
            <a:t>Du hast zwei Möglichkeiten: Entweder du druckst das Formular aus und füllst es händisch aus oder du schreibst alles in die Excel-Tabelle, die dir dann alles  berechnet. Verwende auch den Beschäftigungsnachweis.</a:t>
          </a:r>
        </a:p>
        <a:p>
          <a:pPr algn="l"/>
          <a:endParaRPr lang="de-DE" sz="1100" b="1" baseline="0"/>
        </a:p>
        <a:p>
          <a:r>
            <a:rPr lang="de-DE" sz="1100" b="1" baseline="0"/>
            <a:t>1. Name eintragen</a:t>
          </a:r>
        </a:p>
        <a:p>
          <a:r>
            <a:rPr lang="de-DE" sz="1100" b="1" baseline="0"/>
            <a:t>2. Wähle aus, an welcher Schulform du unterrichtest.</a:t>
          </a:r>
        </a:p>
        <a:p>
          <a:r>
            <a:rPr lang="de-DE" sz="1100" b="1" baseline="0"/>
            <a:t>3. Setze deine gehaltenen Stunden ein, aber ohne Überstunden. Falls du eine verminderte </a:t>
          </a:r>
        </a:p>
        <a:p>
          <a:r>
            <a:rPr lang="de-DE" sz="1100" b="1" baseline="0"/>
            <a:t>     Lehrverpflichtung hast, trage diese Stunden ein.</a:t>
          </a:r>
        </a:p>
        <a:p>
          <a:r>
            <a:rPr lang="de-DE" sz="1100" b="1" baseline="0"/>
            <a:t>4. Jahresnorm-Ausgangsbasis:  Hast du vor dem 1. März 2026 deinen 43. Geburtstag, </a:t>
          </a:r>
        </a:p>
        <a:p>
          <a:r>
            <a:rPr lang="de-DE" sz="1100" b="1" baseline="0"/>
            <a:t>     beträgt deine Jahresnorm 1776 Stunden, für alle jüngeren KollegInnen beträgt die</a:t>
          </a:r>
        </a:p>
        <a:p>
          <a:r>
            <a:rPr lang="de-DE" sz="1100" b="1" baseline="0"/>
            <a:t>     Jahresnorm 1816 Stunden.</a:t>
          </a:r>
        </a:p>
        <a:p>
          <a:pPr lvl="0">
            <a:lnSpc>
              <a:spcPts val="1300"/>
            </a:lnSpc>
          </a:pPr>
          <a:r>
            <a:rPr lang="de-DE" sz="1100" b="1" baseline="0"/>
            <a:t>5. Der Bereich C wird dir nun automatisch ausgerechnet, vergleiche ihn mit dem  </a:t>
          </a:r>
        </a:p>
        <a:p>
          <a:pPr lvl="0">
            <a:lnSpc>
              <a:spcPts val="1300"/>
            </a:lnSpc>
          </a:pPr>
          <a:r>
            <a:rPr lang="de-DE" sz="1100" b="1" baseline="0"/>
            <a:t>     Beschäftigungsnachweis.</a:t>
          </a:r>
        </a:p>
        <a:p>
          <a:pPr>
            <a:lnSpc>
              <a:spcPts val="1300"/>
            </a:lnSpc>
          </a:pPr>
          <a:r>
            <a:rPr lang="de-DE" sz="1100" b="1" baseline="0"/>
            <a:t>6. Wenn du Klassenvorstand bist, dann kannst du dort 66 Stunden eintragen; diese Stunden </a:t>
          </a:r>
        </a:p>
        <a:p>
          <a:r>
            <a:rPr lang="de-DE" sz="1100" b="1" baseline="0"/>
            <a:t>     können auch auf zwei Personen aufgeteilt werden.</a:t>
          </a:r>
        </a:p>
        <a:p>
          <a:pPr>
            <a:lnSpc>
              <a:spcPts val="1300"/>
            </a:lnSpc>
          </a:pPr>
          <a:r>
            <a:rPr lang="de-DE" sz="1100" b="1" baseline="0"/>
            <a:t>7. Nun musst du so viele lehramtliche Tätigkeiten (Stunden) in die Listen eintragen, </a:t>
          </a:r>
        </a:p>
        <a:p>
          <a:r>
            <a:rPr lang="de-DE" sz="1100" b="1" baseline="0"/>
            <a:t>     damit bei "noch fehlende Stunden" die Ziffer 0 erscheint. In den freien Zeilen kannst du </a:t>
          </a:r>
        </a:p>
        <a:p>
          <a:pPr>
            <a:lnSpc>
              <a:spcPts val="1300"/>
            </a:lnSpc>
          </a:pPr>
          <a:r>
            <a:rPr lang="de-DE" sz="1100" b="1" baseline="0"/>
            <a:t>     auch andere Tätigkeiten eintragen. Kläre dies eventuell mit deiner Schulleitung ab.</a:t>
          </a:r>
        </a:p>
        <a:p>
          <a:r>
            <a:rPr lang="de-DE" sz="1100" b="1" baseline="0"/>
            <a:t>8. Datum und Unterschrift</a:t>
          </a:r>
        </a:p>
        <a:p>
          <a:pPr>
            <a:lnSpc>
              <a:spcPts val="1300"/>
            </a:lnSpc>
          </a:pPr>
          <a:r>
            <a:rPr lang="de-DE" sz="1100" b="1" baseline="0"/>
            <a:t>9. Ausdrucken und deinem Direktor / deiner Direktorin geben</a:t>
          </a:r>
        </a:p>
        <a:p>
          <a:pPr>
            <a:lnSpc>
              <a:spcPts val="1300"/>
            </a:lnSpc>
          </a:pPr>
          <a:endParaRPr lang="de-DE" sz="1050" b="1" baseline="0"/>
        </a:p>
        <a:p>
          <a:pPr>
            <a:lnSpc>
              <a:spcPts val="1300"/>
            </a:lnSpc>
          </a:pPr>
          <a:endParaRPr lang="de-DE" sz="1050" b="1" baseline="0"/>
        </a:p>
      </xdr:txBody>
    </xdr:sp>
    <xdr:clientData/>
  </xdr:twoCellAnchor>
  <xdr:twoCellAnchor editAs="oneCell">
    <xdr:from>
      <xdr:col>5</xdr:col>
      <xdr:colOff>219075</xdr:colOff>
      <xdr:row>43</xdr:row>
      <xdr:rowOff>200025</xdr:rowOff>
    </xdr:from>
    <xdr:to>
      <xdr:col>8</xdr:col>
      <xdr:colOff>542925</xdr:colOff>
      <xdr:row>47</xdr:row>
      <xdr:rowOff>66675</xdr:rowOff>
    </xdr:to>
    <xdr:pic>
      <xdr:nvPicPr>
        <xdr:cNvPr id="1470" name="Bild 5">
          <a:extLst>
            <a:ext uri="{FF2B5EF4-FFF2-40B4-BE49-F238E27FC236}">
              <a16:creationId xmlns:a16="http://schemas.microsoft.com/office/drawing/2014/main" id="{1D3A155D-2507-3DF0-6646-705A55E1E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9067800"/>
          <a:ext cx="2838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25</xdr:row>
      <xdr:rowOff>143932</xdr:rowOff>
    </xdr:from>
    <xdr:to>
      <xdr:col>8</xdr:col>
      <xdr:colOff>708025</xdr:colOff>
      <xdr:row>43</xdr:row>
      <xdr:rowOff>59265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F469CC8-DC3E-4E03-F1A3-4D4EB9F6697F}"/>
            </a:ext>
          </a:extLst>
        </xdr:cNvPr>
        <xdr:cNvSpPr txBox="1"/>
      </xdr:nvSpPr>
      <xdr:spPr>
        <a:xfrm>
          <a:off x="7001933" y="5122332"/>
          <a:ext cx="2806700" cy="331893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* Intgrationsbesprechungen</a:t>
          </a:r>
        </a:p>
        <a:p>
          <a:r>
            <a:rPr lang="de-DE" sz="1100"/>
            <a:t>* arbeitsintensive Materialienherstellung</a:t>
          </a:r>
        </a:p>
        <a:p>
          <a:r>
            <a:rPr lang="de-DE" sz="1100"/>
            <a:t>* Wegzeiten</a:t>
          </a:r>
          <a:r>
            <a:rPr lang="de-DE" sz="1100" baseline="0"/>
            <a:t> bei Einsatz an mehreren </a:t>
          </a:r>
        </a:p>
        <a:p>
          <a:r>
            <a:rPr lang="de-DE" sz="1100" baseline="0"/>
            <a:t>    Schulen</a:t>
          </a:r>
        </a:p>
        <a:p>
          <a:r>
            <a:rPr lang="de-DE" sz="1100" baseline="0"/>
            <a:t>* Wegräumen von Unterrichtsmaterialien  </a:t>
          </a:r>
        </a:p>
        <a:p>
          <a:r>
            <a:rPr lang="de-DE" sz="1100" baseline="0"/>
            <a:t>   bei besonderen Anlässen (z.B. Sanierung)</a:t>
          </a:r>
        </a:p>
        <a:p>
          <a:r>
            <a:rPr lang="de-DE" sz="1100"/>
            <a:t>* Planung und Erprobung schulautonomer </a:t>
          </a:r>
        </a:p>
        <a:p>
          <a:r>
            <a:rPr lang="de-DE" sz="1100"/>
            <a:t>   Unterrichtsgegenstände</a:t>
          </a:r>
        </a:p>
        <a:p>
          <a:r>
            <a:rPr lang="de-DE" sz="1100"/>
            <a:t>* Koordination</a:t>
          </a:r>
          <a:r>
            <a:rPr lang="de-DE" sz="1100" baseline="0"/>
            <a:t> und Durchführung der </a:t>
          </a:r>
        </a:p>
        <a:p>
          <a:r>
            <a:rPr lang="de-DE" sz="1100" baseline="0"/>
            <a:t>   Schulbuchaktion</a:t>
          </a:r>
        </a:p>
        <a:p>
          <a:r>
            <a:rPr lang="de-DE" sz="1100" baseline="0"/>
            <a:t>* Koordination und Durchführung der </a:t>
          </a:r>
        </a:p>
        <a:p>
          <a:r>
            <a:rPr lang="de-DE" sz="1100" baseline="0"/>
            <a:t>   Schülerfreifahrt</a:t>
          </a:r>
        </a:p>
        <a:p>
          <a:r>
            <a:rPr lang="de-DE" sz="1100" baseline="0"/>
            <a:t>* Beschaffung von Schulmaterialien, die </a:t>
          </a:r>
        </a:p>
        <a:p>
          <a:r>
            <a:rPr lang="de-DE" sz="1100" baseline="0"/>
            <a:t>   weite Wege bedingen</a:t>
          </a:r>
        </a:p>
        <a:p>
          <a:r>
            <a:rPr lang="de-DE" sz="1100" baseline="0"/>
            <a:t>* Tätigkeiten zur Schulentwicklung</a:t>
          </a:r>
        </a:p>
        <a:p>
          <a:r>
            <a:rPr lang="de-DE" sz="1100" baseline="0"/>
            <a:t>* spezielle Projekte (offenes Lernen)</a:t>
          </a:r>
        </a:p>
        <a:p>
          <a:r>
            <a:rPr lang="de-DE" sz="1100" baseline="0"/>
            <a:t>* Führung einer Schulchronik</a:t>
          </a:r>
        </a:p>
        <a:p>
          <a:r>
            <a:rPr lang="de-DE" sz="1100" baseline="0"/>
            <a:t>* Mobiler Begleitlehrer</a:t>
          </a:r>
          <a:endParaRPr lang="de-DE" sz="1100"/>
        </a:p>
      </xdr:txBody>
    </xdr:sp>
    <xdr:clientData/>
  </xdr:twoCellAnchor>
  <xdr:twoCellAnchor>
    <xdr:from>
      <xdr:col>9</xdr:col>
      <xdr:colOff>304800</xdr:colOff>
      <xdr:row>25</xdr:row>
      <xdr:rowOff>156632</xdr:rowOff>
    </xdr:from>
    <xdr:to>
      <xdr:col>19</xdr:col>
      <xdr:colOff>441336</xdr:colOff>
      <xdr:row>43</xdr:row>
      <xdr:rowOff>80432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0A8442B-9A18-6874-F0DA-1D3A4C884DCC}"/>
            </a:ext>
          </a:extLst>
        </xdr:cNvPr>
        <xdr:cNvSpPr txBox="1"/>
      </xdr:nvSpPr>
      <xdr:spPr>
        <a:xfrm>
          <a:off x="10244667" y="5135032"/>
          <a:ext cx="2616200" cy="3327400"/>
        </a:xfrm>
        <a:prstGeom prst="rect">
          <a:avLst/>
        </a:prstGeom>
        <a:solidFill>
          <a:srgbClr val="FAC09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* Öffentlichkeitsarbeit</a:t>
          </a:r>
        </a:p>
        <a:p>
          <a:r>
            <a:rPr lang="de-DE" sz="1100"/>
            <a:t>* SchülerberaterIn</a:t>
          </a:r>
        </a:p>
        <a:p>
          <a:r>
            <a:rPr lang="de-DE" sz="1100"/>
            <a:t>* Schulqualität</a:t>
          </a:r>
        </a:p>
        <a:p>
          <a:r>
            <a:rPr lang="de-DE" sz="1100"/>
            <a:t>* Schulentwicklung</a:t>
          </a:r>
        </a:p>
        <a:p>
          <a:r>
            <a:rPr lang="de-DE" sz="1100"/>
            <a:t>* Jungendwohlfahrt</a:t>
          </a:r>
        </a:p>
        <a:p>
          <a:r>
            <a:rPr lang="de-DE" sz="1100"/>
            <a:t>* Integrationsbesprechungen</a:t>
          </a:r>
        </a:p>
        <a:p>
          <a:r>
            <a:rPr lang="de-DE" sz="1100"/>
            <a:t>* Hospitationen</a:t>
          </a:r>
        </a:p>
        <a:p>
          <a:r>
            <a:rPr lang="de-DE" sz="1100"/>
            <a:t>* Kontakte mit</a:t>
          </a:r>
          <a:r>
            <a:rPr lang="de-DE" sz="1100" baseline="0"/>
            <a:t> Firmen</a:t>
          </a:r>
        </a:p>
        <a:p>
          <a:r>
            <a:rPr lang="de-DE" sz="1100"/>
            <a:t>* Schüleraustausch</a:t>
          </a:r>
        </a:p>
        <a:p>
          <a:r>
            <a:rPr lang="de-DE" sz="1100"/>
            <a:t>* Schulraumgestaltung</a:t>
          </a:r>
        </a:p>
        <a:p>
          <a:r>
            <a:rPr lang="de-DE" sz="1100"/>
            <a:t>* Schulgarten</a:t>
          </a:r>
        </a:p>
        <a:p>
          <a:r>
            <a:rPr lang="de-DE" sz="1100"/>
            <a:t>* Brandschutz</a:t>
          </a:r>
        </a:p>
        <a:p>
          <a:r>
            <a:rPr lang="de-DE" sz="1100"/>
            <a:t>* Betreuung</a:t>
          </a:r>
          <a:r>
            <a:rPr lang="de-DE" sz="1100" baseline="0"/>
            <a:t> Schulküche</a:t>
          </a:r>
        </a:p>
        <a:p>
          <a:r>
            <a:rPr lang="de-DE" sz="1100" baseline="0"/>
            <a:t>* interkulturelle Treffen</a:t>
          </a:r>
        </a:p>
        <a:p>
          <a:r>
            <a:rPr lang="de-DE" sz="1100" baseline="0"/>
            <a:t>* Gestaltung von Elternabenden</a:t>
          </a:r>
        </a:p>
        <a:p>
          <a:r>
            <a:rPr lang="de-DE" sz="1100" baseline="0"/>
            <a:t>* Betreuung von Werkräumen</a:t>
          </a:r>
        </a:p>
        <a:p>
          <a:r>
            <a:rPr lang="de-DE" sz="1100" baseline="0"/>
            <a:t>*Tätigkeiten in Prüfungskommissionen</a:t>
          </a:r>
          <a:endParaRPr lang="de-DE" sz="1100"/>
        </a:p>
        <a:p>
          <a:endParaRPr lang="de-DE" sz="1100"/>
        </a:p>
      </xdr:txBody>
    </xdr:sp>
    <xdr:clientData/>
  </xdr:twoCellAnchor>
  <xdr:twoCellAnchor>
    <xdr:from>
      <xdr:col>6</xdr:col>
      <xdr:colOff>623354</xdr:colOff>
      <xdr:row>23</xdr:row>
      <xdr:rowOff>144992</xdr:rowOff>
    </xdr:from>
    <xdr:to>
      <xdr:col>10</xdr:col>
      <xdr:colOff>696401</xdr:colOff>
      <xdr:row>25</xdr:row>
      <xdr:rowOff>75473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A65BC5C-8573-FF1F-7593-29C1EC9F3AEF}"/>
            </a:ext>
          </a:extLst>
        </xdr:cNvPr>
        <xdr:cNvSpPr txBox="1"/>
      </xdr:nvSpPr>
      <xdr:spPr>
        <a:xfrm>
          <a:off x="8064496" y="4724400"/>
          <a:ext cx="3382437" cy="338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600" b="1"/>
            <a:t>Weitere</a:t>
          </a:r>
          <a:r>
            <a:rPr lang="de-DE" sz="1600" b="1" baseline="0"/>
            <a:t> Tätigkeiten für den Bereich C</a:t>
          </a:r>
          <a:endParaRPr lang="de-DE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K48"/>
  <sheetViews>
    <sheetView tabSelected="1" zoomScale="90" zoomScaleNormal="90" workbookViewId="0">
      <selection activeCell="B18" sqref="B18"/>
    </sheetView>
  </sheetViews>
  <sheetFormatPr baseColWidth="10" defaultRowHeight="16" x14ac:dyDescent="0.2"/>
  <cols>
    <col min="1" max="1" width="30.33203125" customWidth="1"/>
    <col min="2" max="2" width="13.5" customWidth="1"/>
    <col min="3" max="3" width="3.1640625" customWidth="1"/>
    <col min="4" max="4" width="31.33203125" customWidth="1"/>
    <col min="5" max="5" width="8.5" customWidth="1"/>
    <col min="13" max="19" width="0" hidden="1" customWidth="1"/>
  </cols>
  <sheetData>
    <row r="1" spans="1:5" ht="24" x14ac:dyDescent="0.3">
      <c r="A1" s="29" t="s">
        <v>61</v>
      </c>
      <c r="B1" s="37">
        <f>SUM(B5*37)</f>
        <v>0</v>
      </c>
      <c r="D1" s="8"/>
      <c r="E1" s="7"/>
    </row>
    <row r="2" spans="1:5" ht="24" x14ac:dyDescent="0.3">
      <c r="A2" s="31"/>
      <c r="B2" s="38">
        <f>ROUND(B1*5/6,0)</f>
        <v>0</v>
      </c>
      <c r="D2" s="30" t="s">
        <v>49</v>
      </c>
      <c r="E2" s="43" t="str">
        <f>IF(B3="VS",22,IF(B3="MS",21,IF(B3="PS",21,IF(B3="ASO",21.5,""))))</f>
        <v/>
      </c>
    </row>
    <row r="3" spans="1:5" ht="24" x14ac:dyDescent="0.3">
      <c r="A3" t="s">
        <v>60</v>
      </c>
      <c r="B3" s="15"/>
      <c r="C3" s="14"/>
      <c r="D3" t="s">
        <v>55</v>
      </c>
      <c r="E3" s="36" t="e">
        <f>SUM(B9-SUM(B1+B2))</f>
        <v>#VALUE!</v>
      </c>
    </row>
    <row r="4" spans="1:5" s="14" customFormat="1" x14ac:dyDescent="0.2">
      <c r="D4" t="s">
        <v>46</v>
      </c>
      <c r="E4" s="16" t="e">
        <f>ROUND(20*(B5*100/E2)/100,0)</f>
        <v>#VALUE!</v>
      </c>
    </row>
    <row r="5" spans="1:5" s="14" customFormat="1" x14ac:dyDescent="0.2">
      <c r="A5" s="49" t="s">
        <v>59</v>
      </c>
      <c r="B5" s="32"/>
      <c r="D5" t="s">
        <v>47</v>
      </c>
      <c r="E5" s="17"/>
    </row>
    <row r="6" spans="1:5" s="14" customFormat="1" x14ac:dyDescent="0.2">
      <c r="B6"/>
      <c r="C6"/>
      <c r="D6" t="s">
        <v>48</v>
      </c>
      <c r="E6" s="18" t="e">
        <f>ROUND(100*(B5*100/E2)/100,0)</f>
        <v>#VALUE!</v>
      </c>
    </row>
    <row r="7" spans="1:5" x14ac:dyDescent="0.2">
      <c r="A7" s="14" t="s">
        <v>52</v>
      </c>
      <c r="B7" s="33"/>
      <c r="D7" t="s">
        <v>57</v>
      </c>
      <c r="E7" s="19" t="e">
        <f>ROUND(15*(B5*100/E2)/100,0)</f>
        <v>#VALUE!</v>
      </c>
    </row>
    <row r="8" spans="1:5" x14ac:dyDescent="0.2">
      <c r="A8" s="14" t="s">
        <v>63</v>
      </c>
      <c r="E8" s="19"/>
    </row>
    <row r="9" spans="1:5" x14ac:dyDescent="0.2">
      <c r="A9" s="14" t="s">
        <v>51</v>
      </c>
      <c r="B9" s="39" t="e">
        <f>ROUND(B7*B5/E2,0)</f>
        <v>#VALUE!</v>
      </c>
      <c r="E9" s="19"/>
    </row>
    <row r="10" spans="1:5" x14ac:dyDescent="0.2">
      <c r="A10" s="14"/>
    </row>
    <row r="11" spans="1:5" x14ac:dyDescent="0.2">
      <c r="A11" s="3" t="s">
        <v>0</v>
      </c>
      <c r="D11" s="3" t="s">
        <v>20</v>
      </c>
    </row>
    <row r="12" spans="1:5" x14ac:dyDescent="0.2">
      <c r="A12" s="10" t="s">
        <v>28</v>
      </c>
      <c r="B12" s="20"/>
      <c r="D12" s="10" t="s">
        <v>22</v>
      </c>
      <c r="E12" s="24"/>
    </row>
    <row r="13" spans="1:5" x14ac:dyDescent="0.2">
      <c r="A13" s="10" t="s">
        <v>1</v>
      </c>
      <c r="B13" s="20"/>
      <c r="D13" s="10" t="s">
        <v>23</v>
      </c>
      <c r="E13" s="24"/>
    </row>
    <row r="14" spans="1:5" x14ac:dyDescent="0.2">
      <c r="A14" s="10" t="s">
        <v>2</v>
      </c>
      <c r="B14" s="20"/>
      <c r="D14" s="10" t="s">
        <v>22</v>
      </c>
      <c r="E14" s="24"/>
    </row>
    <row r="15" spans="1:5" x14ac:dyDescent="0.2">
      <c r="A15" s="10" t="s">
        <v>3</v>
      </c>
      <c r="B15" s="20"/>
      <c r="D15" s="10" t="s">
        <v>24</v>
      </c>
      <c r="E15" s="24"/>
    </row>
    <row r="16" spans="1:5" x14ac:dyDescent="0.2">
      <c r="A16" s="10" t="s">
        <v>35</v>
      </c>
      <c r="B16" s="20"/>
      <c r="D16" s="10" t="s">
        <v>25</v>
      </c>
      <c r="E16" s="24"/>
    </row>
    <row r="17" spans="1:7" x14ac:dyDescent="0.2">
      <c r="A17" s="10" t="s">
        <v>9</v>
      </c>
      <c r="B17" s="20"/>
      <c r="D17" s="10" t="s">
        <v>21</v>
      </c>
      <c r="E17" s="24"/>
    </row>
    <row r="18" spans="1:7" x14ac:dyDescent="0.2">
      <c r="A18" s="10" t="s">
        <v>53</v>
      </c>
      <c r="B18" s="20"/>
      <c r="D18" s="10" t="s">
        <v>26</v>
      </c>
      <c r="E18" s="24"/>
    </row>
    <row r="19" spans="1:7" x14ac:dyDescent="0.2">
      <c r="A19" s="10" t="s">
        <v>4</v>
      </c>
      <c r="B19" s="20"/>
      <c r="D19" s="10"/>
      <c r="E19" s="24"/>
    </row>
    <row r="20" spans="1:7" x14ac:dyDescent="0.2">
      <c r="A20" s="10" t="s">
        <v>5</v>
      </c>
      <c r="B20" s="20"/>
      <c r="D20" s="10"/>
      <c r="E20" s="24"/>
    </row>
    <row r="21" spans="1:7" x14ac:dyDescent="0.2">
      <c r="A21" s="10" t="s">
        <v>31</v>
      </c>
      <c r="B21" s="20"/>
      <c r="D21" s="12"/>
      <c r="E21" s="24"/>
    </row>
    <row r="22" spans="1:7" x14ac:dyDescent="0.2">
      <c r="A22" s="10" t="s">
        <v>32</v>
      </c>
      <c r="B22" s="20"/>
      <c r="D22" s="44"/>
      <c r="E22" s="26"/>
    </row>
    <row r="23" spans="1:7" ht="17" x14ac:dyDescent="0.2">
      <c r="A23" s="10" t="s">
        <v>33</v>
      </c>
      <c r="B23" s="20"/>
      <c r="D23" s="45" t="s">
        <v>27</v>
      </c>
      <c r="E23" s="26"/>
    </row>
    <row r="24" spans="1:7" ht="16" customHeight="1" x14ac:dyDescent="0.3">
      <c r="A24" s="42" t="s">
        <v>34</v>
      </c>
      <c r="B24" s="20"/>
      <c r="D24" s="46"/>
      <c r="E24" s="27"/>
      <c r="G24" s="34"/>
    </row>
    <row r="25" spans="1:7" x14ac:dyDescent="0.2">
      <c r="A25" s="10" t="s">
        <v>6</v>
      </c>
      <c r="B25" s="20"/>
      <c r="D25" s="47" t="s">
        <v>30</v>
      </c>
      <c r="E25" s="28"/>
      <c r="G25" s="3"/>
    </row>
    <row r="26" spans="1:7" ht="14" customHeight="1" x14ac:dyDescent="0.2">
      <c r="A26" s="10" t="s">
        <v>7</v>
      </c>
      <c r="B26" s="20"/>
      <c r="D26" s="10" t="s">
        <v>29</v>
      </c>
      <c r="E26" s="24"/>
    </row>
    <row r="27" spans="1:7" ht="16" customHeight="1" x14ac:dyDescent="0.2">
      <c r="A27" s="10" t="s">
        <v>8</v>
      </c>
      <c r="B27" s="20"/>
      <c r="D27" s="10"/>
      <c r="E27" s="24"/>
    </row>
    <row r="28" spans="1:7" ht="17" customHeight="1" x14ac:dyDescent="0.2">
      <c r="A28" s="10"/>
      <c r="B28" s="20"/>
      <c r="D28" s="10"/>
      <c r="E28" s="24"/>
    </row>
    <row r="29" spans="1:7" x14ac:dyDescent="0.2">
      <c r="A29" s="10"/>
      <c r="B29" s="20"/>
      <c r="D29" s="10"/>
      <c r="E29" s="24"/>
    </row>
    <row r="30" spans="1:7" x14ac:dyDescent="0.2">
      <c r="A30" s="10"/>
      <c r="B30" s="20"/>
      <c r="D30" s="10"/>
      <c r="E30" s="24"/>
    </row>
    <row r="31" spans="1:7" x14ac:dyDescent="0.2">
      <c r="A31" s="11"/>
      <c r="B31" s="21"/>
      <c r="D31" s="10"/>
      <c r="E31" s="24"/>
    </row>
    <row r="32" spans="1:7" x14ac:dyDescent="0.2">
      <c r="A32" s="4"/>
      <c r="B32" s="22"/>
      <c r="D32" s="13"/>
      <c r="E32" s="24"/>
    </row>
    <row r="33" spans="1:11" ht="17" x14ac:dyDescent="0.2">
      <c r="A33" s="1" t="s">
        <v>43</v>
      </c>
      <c r="B33" s="23"/>
      <c r="E33" s="26"/>
    </row>
    <row r="34" spans="1:11" ht="17" x14ac:dyDescent="0.2">
      <c r="A34" s="2" t="s">
        <v>41</v>
      </c>
      <c r="B34" s="23"/>
      <c r="D34" s="1" t="s">
        <v>39</v>
      </c>
      <c r="E34" s="26"/>
    </row>
    <row r="35" spans="1:11" ht="17" x14ac:dyDescent="0.2">
      <c r="A35" s="2" t="s">
        <v>42</v>
      </c>
      <c r="B35" s="23"/>
      <c r="D35" s="10" t="s">
        <v>40</v>
      </c>
      <c r="E35" s="24"/>
    </row>
    <row r="36" spans="1:11" x14ac:dyDescent="0.2">
      <c r="A36" s="2"/>
      <c r="B36" s="23"/>
      <c r="D36" s="10" t="s">
        <v>36</v>
      </c>
      <c r="E36" s="24"/>
    </row>
    <row r="37" spans="1:11" x14ac:dyDescent="0.2">
      <c r="A37" s="12" t="s">
        <v>14</v>
      </c>
      <c r="B37" s="24"/>
      <c r="D37" s="10" t="s">
        <v>37</v>
      </c>
      <c r="E37" s="24"/>
    </row>
    <row r="38" spans="1:11" x14ac:dyDescent="0.2">
      <c r="A38" s="12" t="s">
        <v>15</v>
      </c>
      <c r="B38" s="24"/>
      <c r="D38" s="10" t="s">
        <v>38</v>
      </c>
      <c r="E38" s="24"/>
    </row>
    <row r="39" spans="1:11" x14ac:dyDescent="0.2">
      <c r="A39" s="12" t="s">
        <v>16</v>
      </c>
      <c r="B39" s="24"/>
      <c r="D39" s="10" t="s">
        <v>10</v>
      </c>
      <c r="E39" s="24"/>
    </row>
    <row r="40" spans="1:11" x14ac:dyDescent="0.2">
      <c r="A40" s="12" t="s">
        <v>17</v>
      </c>
      <c r="B40" s="24"/>
      <c r="D40" s="10" t="s">
        <v>11</v>
      </c>
      <c r="E40" s="24"/>
    </row>
    <row r="41" spans="1:11" x14ac:dyDescent="0.2">
      <c r="A41" s="12" t="s">
        <v>18</v>
      </c>
      <c r="B41" s="24"/>
      <c r="D41" s="10"/>
      <c r="E41" s="24"/>
    </row>
    <row r="42" spans="1:11" x14ac:dyDescent="0.2">
      <c r="A42" s="12" t="s">
        <v>19</v>
      </c>
      <c r="B42" s="24"/>
      <c r="D42" s="13"/>
      <c r="E42" s="24"/>
    </row>
    <row r="43" spans="1:11" x14ac:dyDescent="0.2">
      <c r="A43" s="12" t="s">
        <v>12</v>
      </c>
      <c r="B43" s="24"/>
    </row>
    <row r="44" spans="1:11" ht="19" x14ac:dyDescent="0.25">
      <c r="A44" s="12" t="s">
        <v>13</v>
      </c>
      <c r="B44" s="24"/>
      <c r="D44" s="35" t="s">
        <v>50</v>
      </c>
      <c r="E44" s="40">
        <f>SUM(B12:B45)+SUM(E12:E42)</f>
        <v>0</v>
      </c>
    </row>
    <row r="45" spans="1:11" ht="21" x14ac:dyDescent="0.25">
      <c r="A45" s="10"/>
      <c r="B45" s="25"/>
      <c r="D45" s="6" t="s">
        <v>44</v>
      </c>
      <c r="E45" s="48" t="e">
        <f>SUM(E3-SUM(E4:E7)-E44)</f>
        <v>#VALUE!</v>
      </c>
      <c r="K45" s="3" t="s">
        <v>54</v>
      </c>
    </row>
    <row r="46" spans="1:11" ht="20" customHeight="1" x14ac:dyDescent="0.2">
      <c r="K46" s="41" t="s">
        <v>62</v>
      </c>
    </row>
    <row r="47" spans="1:11" ht="22" customHeight="1" x14ac:dyDescent="0.2">
      <c r="A47" s="9"/>
      <c r="D47" s="5"/>
      <c r="K47" t="s">
        <v>58</v>
      </c>
    </row>
    <row r="48" spans="1:11" x14ac:dyDescent="0.2">
      <c r="A48" t="s">
        <v>45</v>
      </c>
      <c r="D48" t="s">
        <v>56</v>
      </c>
    </row>
  </sheetData>
  <sheetProtection algorithmName="SHA-512" hashValue="stsKhtBLm5+4cP+/yjxGVfh4pImDSNDVV9Qm8R6ChxwjIpSvrV7T3vPUnRkJPVM+vmAI/yLds52cdMZGkPUmwg==" saltValue="s30EvHXuVKXg1QwmPJa60w==" spinCount="100000" sheet="1" objects="1" scenarios="1"/>
  <phoneticPr fontId="1" type="noConversion"/>
  <pageMargins left="0.40740740740740738" right="0.35185185185185186" top="0.37037037037037035" bottom="0.29629629629629628" header="0.29629629629629628" footer="6.9444444444444448E-2"/>
  <pageSetup paperSize="9" orientation="portrait" horizontalDpi="4294967292" vertic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Unterkofler</dc:creator>
  <cp:lastModifiedBy>Alexandra Loser</cp:lastModifiedBy>
  <cp:lastPrinted>2012-09-30T16:18:25Z</cp:lastPrinted>
  <dcterms:created xsi:type="dcterms:W3CDTF">2012-09-17T08:52:48Z</dcterms:created>
  <dcterms:modified xsi:type="dcterms:W3CDTF">2025-09-10T09:28:02Z</dcterms:modified>
</cp:coreProperties>
</file>